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xlopez\OneDrive - bst.cat\B. Contractacio Publica\Gs. Concursos\25. Concurs obres 2\Projecte Lot 6\"/>
    </mc:Choice>
  </mc:AlternateContent>
  <bookViews>
    <workbookView xWindow="0" yWindow="0" windowWidth="28800" windowHeight="12710"/>
  </bookViews>
  <sheets>
    <sheet name="Amidaments per omplir" sheetId="1" r:id="rId1"/>
  </sheets>
  <definedNames>
    <definedName name="_xlnm.Print_Area" localSheetId="0">'Amidaments per omplir'!$B:$I</definedName>
    <definedName name="_xlnm.Print_Titles" localSheetId="0">'Amidaments per omplir'!$1:$5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I12" i="1" s="1"/>
  <c r="G12" i="1"/>
  <c r="H11" i="1"/>
  <c r="I11" i="1" s="1"/>
  <c r="G11" i="1"/>
  <c r="H9" i="1"/>
  <c r="I9" i="1" s="1"/>
  <c r="G9" i="1"/>
  <c r="H8" i="1"/>
  <c r="I8" i="1" s="1"/>
  <c r="G8" i="1"/>
  <c r="H7" i="1"/>
  <c r="I7" i="1" s="1"/>
  <c r="G7" i="1"/>
  <c r="I13" i="1" l="1"/>
  <c r="H13" i="1"/>
</calcChain>
</file>

<file path=xl/sharedStrings.xml><?xml version="1.0" encoding="utf-8"?>
<sst xmlns="http://schemas.openxmlformats.org/spreadsheetml/2006/main" count="26" uniqueCount="22">
  <si>
    <t>Millora seguretat accessos cambres frigorífiques i recepció principal en la seu central del BST.</t>
  </si>
  <si>
    <t>DESCRIPCIÓ</t>
  </si>
  <si>
    <t>QUANT.</t>
  </si>
  <si>
    <t>PREU UNITAT
 (€) s/IVA</t>
  </si>
  <si>
    <t>PREU UNITAT
 (€) a/IVA</t>
  </si>
  <si>
    <t>PREU TOTAL
 (€) s/IVA</t>
  </si>
  <si>
    <t>PREU TOTAL
 (€) a/IVA</t>
  </si>
  <si>
    <t>ACTUACIONS ACCÉS RECEPCIÓ PRINCIPAL PLANTA 0</t>
  </si>
  <si>
    <t>1.1</t>
  </si>
  <si>
    <r>
      <rPr>
        <u/>
        <sz val="11"/>
        <color theme="1"/>
        <rFont val="Calibri"/>
        <family val="2"/>
        <scheme val="minor"/>
      </rPr>
      <t>Subministrament, Instal·lació i posada en servei d’un Videoporter IP</t>
    </r>
    <r>
      <rPr>
        <sz val="11"/>
        <color theme="1"/>
        <rFont val="Calibri"/>
        <family val="2"/>
        <scheme val="minor"/>
      </rPr>
      <t xml:space="preserve"> per a recepció principal de planta 0 de les següents característiques. 
- Placa frontal d'acer inoxidable  amb un botó de trucada
- Protecció IP66/IP67 i resistència a impactes IK10.
- Càmera amb visió nocturna i àudio bidireccional.
- Cancel·lació activa de soroll. 
- Capacitat d’integració amb el sistema de gestió d’interfonia Stentofon existent a l’edifici.
En aquesta partida s’inclou addicionalment: 
- Retirada intèrfon i tòtem actual incloent la seva destrucció en organisme autoritzat.
- Programació per a incloure al sistema de gestió d’interfonia de BST. 
- Connexió del nou videoporter a la xarxa de seguretat. En aquest cas cal tenir en consideració que en el tòtem actual es disposa d’un intèrfon amb punt de xarxa, ja vinculat aquesta xarxa. </t>
    </r>
  </si>
  <si>
    <t>PA</t>
  </si>
  <si>
    <t>1.2</t>
  </si>
  <si>
    <r>
      <rPr>
        <u/>
        <sz val="11"/>
        <color theme="1"/>
        <rFont val="Calibri"/>
        <family val="2"/>
        <scheme val="minor"/>
      </rPr>
      <t xml:space="preserve">Subministrament i Instal·lació de bàcul </t>
    </r>
    <r>
      <rPr>
        <sz val="11"/>
        <color theme="1"/>
        <rFont val="Calibri"/>
        <family val="2"/>
        <scheme val="minor"/>
      </rPr>
      <t xml:space="preserve">de les següents característiques.
- Dimensions de referència: Alçada: 1,50 m / Amplada: 12 cm / Fondària: 8 cm
- Material: acer inoxidable AISI 316, resistent a la intempèrie i als actes vandàlics (IK10).
- Color: Gris.
Dintre dels treballs d’instal·lació del bàcul, s’inclouen els treballs d’obra civil necessaris per a la fixació del bàcul al paviment i el pas de cablejat necessari. 
</t>
    </r>
  </si>
  <si>
    <t>1.3</t>
  </si>
  <si>
    <r>
      <rPr>
        <u/>
        <sz val="11"/>
        <color theme="1"/>
        <rFont val="Calibri"/>
        <family val="2"/>
        <scheme val="minor"/>
      </rPr>
      <t>Implantació de Sistema d’Obertura Remota Manual de Portes automàtiques planta 0.</t>
    </r>
    <r>
      <rPr>
        <sz val="11"/>
        <color theme="1"/>
        <rFont val="Calibri"/>
        <family val="2"/>
        <scheme val="minor"/>
      </rPr>
      <t xml:space="preserve">
Treballs per a instaurar un sistema d’obertura remota manual des del centre de control de seguretat (planta soterrani) de les dues portes automàtiques marca Dormakaba situades a recepció principal considerant que la maniobra d’obertura es realitza aprofitant l’electrònica existent de les portes.
S’inclou dintre dels treballs, la programació, estesa de cablejat i tot allò requerit per a deixar operatiu el sistema. 
</t>
    </r>
  </si>
  <si>
    <t>ACTUACIONS ACCÉS CAMBRES FRIGORÍFIQUES SOTERRANI</t>
  </si>
  <si>
    <t>2.1</t>
  </si>
  <si>
    <t>Subministrament i instal·lació sistema de control accés per dues portes que inclou: 
- Subministrament i instal·lació 1 unitat de control SALTO ONLINE, referència CU42E0TEU.
- Subministrament i instal·lació 2 lectors mural MIFARE NEGRE referència WRDM0E4B incloent el cablejat necessari per a central ONLINE Salto. 
- Electrificació de les dues portes d’actuació mitjançant tancament elèctric o ventosa incloent alimentació, font d’alimentació si s’escau i connexió a central SALTO i mecanització de la porta. 
- Subministrament i instal·lació de polsador de sortida en cadascuna de les portes. Aquest mecanisme ha d’anar cablejat a la central SALTO.
- Estesa de punt de xarxa des de centre de control de seguretat i alimentació 230V 50hZ  fins a nova centraleta SALTO</t>
  </si>
  <si>
    <t>2.2</t>
  </si>
  <si>
    <t>Subministrament i instal·lació de porta de fusta llisa de dimensions i gruix adequat per a ser instal·lada en el forat existent (Aproximat 90cm ample, 2,50 cm alt) fabricada en fusta massissa de color marró fosc similar a la fusta existent equipada amb 4 visagres reforçades col·locades a 200 mm 1000 mm 2000 mm i 2800 mm des de la part superior i preparada per ser electrificada per a la instal·lació d’un sistema de control d’accés</t>
  </si>
  <si>
    <t>TOTAL</t>
  </si>
  <si>
    <t>Amidaments per omplir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</si>
</sst>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FFB3B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justify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justify" vertical="top" wrapText="1"/>
    </xf>
    <xf numFmtId="0" fontId="0" fillId="3" borderId="4" xfId="0" applyFill="1" applyBorder="1" applyAlignment="1">
      <alignment horizontal="right"/>
    </xf>
    <xf numFmtId="0" fontId="0" fillId="3" borderId="5" xfId="0" applyFill="1" applyBorder="1" applyAlignment="1">
      <alignment horizontal="left"/>
    </xf>
    <xf numFmtId="164" fontId="5" fillId="3" borderId="6" xfId="0" applyNumberFormat="1" applyFont="1" applyFill="1" applyBorder="1" applyAlignment="1">
      <alignment horizontal="right"/>
    </xf>
    <xf numFmtId="164" fontId="0" fillId="3" borderId="6" xfId="0" applyNumberFormat="1" applyFill="1" applyBorder="1" applyAlignment="1">
      <alignment horizontal="right"/>
    </xf>
    <xf numFmtId="164" fontId="0" fillId="3" borderId="6" xfId="0" applyNumberFormat="1" applyFill="1" applyBorder="1" applyAlignment="1" applyProtection="1">
      <alignment horizontal="right"/>
      <protection hidden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justify" vertical="top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164" fontId="5" fillId="0" borderId="9" xfId="0" applyNumberFormat="1" applyFont="1" applyBorder="1" applyAlignment="1">
      <alignment horizontal="right"/>
    </xf>
    <xf numFmtId="164" fontId="0" fillId="0" borderId="9" xfId="0" applyNumberFormat="1" applyBorder="1" applyAlignment="1">
      <alignment horizontal="right"/>
    </xf>
    <xf numFmtId="164" fontId="0" fillId="0" borderId="9" xfId="0" applyNumberFormat="1" applyBorder="1" applyAlignment="1" applyProtection="1">
      <alignment horizontal="right"/>
      <protection hidden="1"/>
    </xf>
    <xf numFmtId="0" fontId="0" fillId="0" borderId="10" xfId="0" applyBorder="1" applyAlignment="1">
      <alignment horizontal="center" vertical="top" wrapText="1"/>
    </xf>
    <xf numFmtId="0" fontId="0" fillId="0" borderId="5" xfId="0" applyFill="1" applyBorder="1" applyAlignment="1">
      <alignment horizontal="justify" vertical="top" wrapText="1"/>
    </xf>
    <xf numFmtId="0" fontId="0" fillId="0" borderId="10" xfId="0" applyBorder="1" applyAlignment="1">
      <alignment horizontal="right"/>
    </xf>
    <xf numFmtId="0" fontId="0" fillId="0" borderId="11" xfId="0" applyBorder="1" applyAlignment="1">
      <alignment horizontal="left"/>
    </xf>
    <xf numFmtId="164" fontId="5" fillId="0" borderId="12" xfId="0" applyNumberFormat="1" applyFont="1" applyBorder="1" applyAlignment="1">
      <alignment horizontal="right"/>
    </xf>
    <xf numFmtId="164" fontId="0" fillId="0" borderId="12" xfId="0" applyNumberFormat="1" applyBorder="1" applyAlignment="1">
      <alignment horizontal="right"/>
    </xf>
    <xf numFmtId="164" fontId="0" fillId="0" borderId="12" xfId="0" applyNumberFormat="1" applyBorder="1" applyAlignment="1" applyProtection="1">
      <alignment horizontal="right"/>
      <protection hidden="1"/>
    </xf>
    <xf numFmtId="0" fontId="2" fillId="2" borderId="1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vertical="center"/>
    </xf>
    <xf numFmtId="164" fontId="0" fillId="0" borderId="0" xfId="0" applyNumberForma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221966</xdr:colOff>
      <xdr:row>0</xdr:row>
      <xdr:rowOff>90666</xdr:rowOff>
    </xdr:from>
    <xdr:to>
      <xdr:col>9</xdr:col>
      <xdr:colOff>205563</xdr:colOff>
      <xdr:row>1</xdr:row>
      <xdr:rowOff>173182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750016" y="90666"/>
          <a:ext cx="2599797" cy="69211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16"/>
  <sheetViews>
    <sheetView showGridLines="0" tabSelected="1" topLeftCell="A10" zoomScaleNormal="100" workbookViewId="0">
      <selection activeCell="B3" sqref="B3:I3"/>
    </sheetView>
  </sheetViews>
  <sheetFormatPr baseColWidth="10" defaultColWidth="11.453125" defaultRowHeight="14.5" x14ac:dyDescent="0.35"/>
  <cols>
    <col min="1" max="1" width="2.7265625" style="2" customWidth="1"/>
    <col min="2" max="2" width="6.7265625" style="2" customWidth="1"/>
    <col min="3" max="3" width="70.7265625" style="2" customWidth="1"/>
    <col min="4" max="4" width="6.7265625" style="2" customWidth="1"/>
    <col min="5" max="5" width="5.7265625" style="2" customWidth="1"/>
    <col min="6" max="7" width="14.7265625" style="2" customWidth="1"/>
    <col min="8" max="8" width="17.26953125" style="2" customWidth="1"/>
    <col min="9" max="9" width="20.1796875" style="2" bestFit="1" customWidth="1"/>
    <col min="10" max="16384" width="11.453125" style="2"/>
  </cols>
  <sheetData>
    <row r="1" spans="2:9" ht="48" customHeight="1" x14ac:dyDescent="0.5">
      <c r="B1" s="1"/>
      <c r="C1" s="1"/>
    </row>
    <row r="2" spans="2:9" ht="42" customHeight="1" x14ac:dyDescent="0.35">
      <c r="B2" s="3" t="s">
        <v>0</v>
      </c>
      <c r="C2" s="3"/>
      <c r="D2" s="3"/>
      <c r="E2" s="3"/>
      <c r="F2" s="3"/>
      <c r="G2" s="3"/>
      <c r="H2" s="3"/>
      <c r="I2" s="3"/>
    </row>
    <row r="3" spans="2:9" ht="21" customHeight="1" x14ac:dyDescent="0.35">
      <c r="B3" s="3" t="s">
        <v>21</v>
      </c>
      <c r="C3" s="4"/>
      <c r="D3" s="4"/>
      <c r="E3" s="4"/>
      <c r="F3" s="4"/>
      <c r="G3" s="4"/>
      <c r="H3" s="4"/>
      <c r="I3" s="4"/>
    </row>
    <row r="4" spans="2:9" ht="21" customHeight="1" x14ac:dyDescent="0.35">
      <c r="B4" s="5"/>
      <c r="C4" s="6"/>
      <c r="D4" s="6"/>
      <c r="E4" s="6"/>
      <c r="F4" s="6"/>
      <c r="G4" s="6"/>
      <c r="H4" s="6"/>
      <c r="I4" s="6"/>
    </row>
    <row r="5" spans="2:9" s="10" customFormat="1" ht="31" x14ac:dyDescent="0.35">
      <c r="B5" s="7" t="s">
        <v>1</v>
      </c>
      <c r="C5" s="8"/>
      <c r="D5" s="7" t="s">
        <v>2</v>
      </c>
      <c r="E5" s="8"/>
      <c r="F5" s="9" t="s">
        <v>3</v>
      </c>
      <c r="G5" s="9" t="s">
        <v>4</v>
      </c>
      <c r="H5" s="9" t="s">
        <v>5</v>
      </c>
      <c r="I5" s="9" t="s">
        <v>6</v>
      </c>
    </row>
    <row r="6" spans="2:9" ht="18.5" x14ac:dyDescent="0.35">
      <c r="B6" s="11">
        <v>1</v>
      </c>
      <c r="C6" s="12" t="s">
        <v>7</v>
      </c>
      <c r="D6" s="13"/>
      <c r="E6" s="14"/>
      <c r="F6" s="15"/>
      <c r="G6" s="16"/>
      <c r="H6" s="16"/>
      <c r="I6" s="17"/>
    </row>
    <row r="7" spans="2:9" ht="217.5" x14ac:dyDescent="0.35">
      <c r="B7" s="18" t="s">
        <v>8</v>
      </c>
      <c r="C7" s="19" t="s">
        <v>9</v>
      </c>
      <c r="D7" s="20">
        <v>1</v>
      </c>
      <c r="E7" s="21" t="s">
        <v>10</v>
      </c>
      <c r="F7" s="22"/>
      <c r="G7" s="23">
        <f>ROUND(F7*1.21,2)</f>
        <v>0</v>
      </c>
      <c r="H7" s="23">
        <f>$D7*F7</f>
        <v>0</v>
      </c>
      <c r="I7" s="24">
        <f>H7*1.21</f>
        <v>0</v>
      </c>
    </row>
    <row r="8" spans="2:9" ht="116" x14ac:dyDescent="0.35">
      <c r="B8" s="25" t="s">
        <v>11</v>
      </c>
      <c r="C8" s="26" t="s">
        <v>12</v>
      </c>
      <c r="D8" s="27">
        <v>1</v>
      </c>
      <c r="E8" s="28" t="s">
        <v>10</v>
      </c>
      <c r="F8" s="29"/>
      <c r="G8" s="30">
        <f>ROUND(F8*1.21,2)</f>
        <v>0</v>
      </c>
      <c r="H8" s="30">
        <f>$D8*F8</f>
        <v>0</v>
      </c>
      <c r="I8" s="31">
        <f>H8*1.21</f>
        <v>0</v>
      </c>
    </row>
    <row r="9" spans="2:9" ht="130.5" x14ac:dyDescent="0.35">
      <c r="B9" s="25" t="s">
        <v>13</v>
      </c>
      <c r="C9" s="26" t="s">
        <v>14</v>
      </c>
      <c r="D9" s="27">
        <v>1</v>
      </c>
      <c r="E9" s="28" t="s">
        <v>10</v>
      </c>
      <c r="F9" s="29"/>
      <c r="G9" s="30">
        <f>ROUND(F9*1.21,2)</f>
        <v>0</v>
      </c>
      <c r="H9" s="30">
        <f>$D9*F9</f>
        <v>0</v>
      </c>
      <c r="I9" s="31">
        <f>H9*1.21</f>
        <v>0</v>
      </c>
    </row>
    <row r="10" spans="2:9" ht="18.5" x14ac:dyDescent="0.35">
      <c r="B10" s="11">
        <v>2</v>
      </c>
      <c r="C10" s="12" t="s">
        <v>15</v>
      </c>
      <c r="D10" s="13"/>
      <c r="E10" s="14"/>
      <c r="F10" s="15"/>
      <c r="G10" s="16"/>
      <c r="H10" s="16"/>
      <c r="I10" s="17"/>
    </row>
    <row r="11" spans="2:9" ht="174" x14ac:dyDescent="0.35">
      <c r="B11" s="18" t="s">
        <v>16</v>
      </c>
      <c r="C11" s="19" t="s">
        <v>17</v>
      </c>
      <c r="D11" s="20">
        <v>1</v>
      </c>
      <c r="E11" s="28" t="s">
        <v>10</v>
      </c>
      <c r="F11" s="22"/>
      <c r="G11" s="23">
        <f>ROUND(F11*1.21,2)</f>
        <v>0</v>
      </c>
      <c r="H11" s="23">
        <f>$D11*F11</f>
        <v>0</v>
      </c>
      <c r="I11" s="24">
        <f>H11*1.21</f>
        <v>0</v>
      </c>
    </row>
    <row r="12" spans="2:9" ht="87" x14ac:dyDescent="0.35">
      <c r="B12" s="18" t="s">
        <v>18</v>
      </c>
      <c r="C12" s="26" t="s">
        <v>19</v>
      </c>
      <c r="D12" s="20">
        <v>1</v>
      </c>
      <c r="E12" s="21" t="s">
        <v>10</v>
      </c>
      <c r="F12" s="22"/>
      <c r="G12" s="23">
        <f>ROUND(F12*1.21,2)</f>
        <v>0</v>
      </c>
      <c r="H12" s="23">
        <f>$D12*F12</f>
        <v>0</v>
      </c>
      <c r="I12" s="24">
        <f>H12*1.21</f>
        <v>0</v>
      </c>
    </row>
    <row r="13" spans="2:9" ht="15.5" x14ac:dyDescent="0.35">
      <c r="B13" s="32" t="s">
        <v>20</v>
      </c>
      <c r="C13" s="33"/>
      <c r="D13" s="33"/>
      <c r="E13" s="34"/>
      <c r="F13" s="7"/>
      <c r="G13" s="8"/>
      <c r="H13" s="35">
        <f>SUM(H6:H12)</f>
        <v>0</v>
      </c>
      <c r="I13" s="35">
        <f>SUM(I6:I12)</f>
        <v>0</v>
      </c>
    </row>
    <row r="14" spans="2:9" x14ac:dyDescent="0.35">
      <c r="H14" s="36"/>
    </row>
    <row r="15" spans="2:9" x14ac:dyDescent="0.35">
      <c r="H15" s="36"/>
    </row>
    <row r="16" spans="2:9" x14ac:dyDescent="0.35">
      <c r="I16" s="36"/>
    </row>
  </sheetData>
  <mergeCells count="7">
    <mergeCell ref="B1:C1"/>
    <mergeCell ref="B2:I2"/>
    <mergeCell ref="B3:I3"/>
    <mergeCell ref="B5:C5"/>
    <mergeCell ref="D5:E5"/>
    <mergeCell ref="B13:E13"/>
    <mergeCell ref="F13:G13"/>
  </mergeCells>
  <pageMargins left="0.70866141732283472" right="0.70866141732283472" top="0.74803149606299213" bottom="0.74803149606299213" header="0.31496062992125984" footer="0.31496062992125984"/>
  <pageSetup paperSize="9" scale="5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Amidaments per omplir</vt:lpstr>
      <vt:lpstr>'Amidaments per omplir'!Área_de_impresión</vt:lpstr>
      <vt:lpstr>'Amidaments per omplir'!Títulos_a_imprimir</vt:lpstr>
    </vt:vector>
  </TitlesOfParts>
  <Company>BST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dcterms:created xsi:type="dcterms:W3CDTF">2025-07-28T17:15:05Z</dcterms:created>
  <dcterms:modified xsi:type="dcterms:W3CDTF">2025-07-28T17:15:37Z</dcterms:modified>
</cp:coreProperties>
</file>